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отчет 1 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<sst xmlns="http://schemas.openxmlformats.org/spreadsheetml/2006/main" count="131" uniqueCount="128">
  <si>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</si>
  <si>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</si>
  <si>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</si>
  <si>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</si>
  <si>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</si>
  <si>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</si>
  <si>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</si>
  <si>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</si>
  <si>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</si>
  <si>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</si>
  <si>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</si>
  <si>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</si>
  <si>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</si>
  <si>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</si>
  <si>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</si>
  <si>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</si>
  <si>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</si>
  <si>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</si>
  <si>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</si>
  <si>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</si>
  <si>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</si>
  <si>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</si>
  <si>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</si>
  <si>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</si>
  <si>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</si>
  <si>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</si>
  <si>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</si>
  <si>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</si>
  <si>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</si>
  <si>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</si>
  <si>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</si>
  <si>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</si>
  <si>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</si>
  <si>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</si>
  <si>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</si>
  <si>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</si>
  <si>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</si>
  <si>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</si>
  <si>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</si>
  <si>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</si>
  <si>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</si>
  <si>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</si>
  <si>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</si>
  <si>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</si>
  <si>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</si>
  <si>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бюджета</t>
  </si>
  <si>
    <t>000  1  06  01030  13  0000  110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</si>
  <si>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</si>
  <si>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</si>
  <si>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</si>
  <si>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</si>
  <si>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</si>
  <si>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</si>
  <si>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</si>
  <si>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</si>
  <si>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</si>
  <si>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000  1  06  06043  13  0000  110</t>
  </si>
  <si>
    <t>000  1  06  06033  13  0000  110</t>
  </si>
  <si>
    <t>000  2  02  00000  00  0000  000</t>
  </si>
  <si>
    <t>000 0100 0000000000 000</t>
  </si>
  <si>
    <t>000 0103 0000000000 000</t>
  </si>
  <si>
    <t>000 0104 0000000000 000</t>
  </si>
  <si>
    <t>000 0113 0000000000 000</t>
  </si>
  <si>
    <t>650 00 00 00 00 00 0 000 000</t>
  </si>
  <si>
    <t>650 01 05 00 00 00 0 000 000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</si>
  <si>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</si>
  <si>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</si>
  <si>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</si>
  <si>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>НАЛОГ НА ТОВАРЫ(РАБОТЫ,УСЛУГИ),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</si>
  <si>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</si>
  <si>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</si>
  <si>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</si>
  <si>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000  2  02  40014  13  0000  151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</si>
  <si>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</si>
  <si>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</si>
  <si>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000  1  11  05075  13  0000  120</t>
  </si>
  <si>
    <t>000  1  01  02050  01  0000  110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</si>
  <si>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</si>
  <si>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000  1  03  02231  01  0000  110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</si>
  <si>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</si>
  <si>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000  1  03  02241  01  0000  110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</si>
  <si>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</si>
  <si>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</si>
  <si>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000  1  03  02251  01  0000  110</t>
  </si>
  <si>
    <t>000  1  03  02261  01  0000  110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</si>
  <si>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</si>
  <si>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</si>
  <si>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</si>
  <si>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 xml:space="preserve">Доходы от компенсации затрат государства
</t>
  </si>
  <si>
    <t>000  1  13  02995  13  0000  130</t>
  </si>
  <si>
    <t xml:space="preserve">Доходы от компенсации затрат бюджета городских поселений
</t>
  </si>
  <si>
    <t>000  2  02  10000  00  0000  150</t>
  </si>
  <si>
    <t>000  2  02  15001  13  0000  150</t>
  </si>
  <si>
    <t>000  2  02  40000  00  0000  150</t>
  </si>
  <si>
    <t>Прочие межбюджетные трансферты общего характера</t>
  </si>
  <si>
    <t>000 1400 0000000000 000</t>
  </si>
  <si>
    <t>000 1403 0000000000 000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</si>
  <si>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</si>
  <si>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 от продажи земельных участков,  государственная  собственность на которые не разграничена  и которые расположены в границах городских поселений</t>
  </si>
  <si>
    <t>Межбюджетные трансферты общего характера бюджетам бюджетной системы Российской Федерации</t>
  </si>
  <si>
    <t xml:space="preserve"> об исполнении бюджета городского поселения Белоярский за первое полугодие  2019 года</t>
  </si>
  <si>
    <t>Субвенции бюджетам бюджетной системы Российской Федерации</t>
  </si>
  <si>
    <t>000  2  02  30000  00  0000  150</t>
  </si>
  <si>
    <t>Субвенции бюджетам городских поселений на выполнение передаваемых полномочий субъектов Российской Федерации</t>
  </si>
  <si>
    <t>000  2  02  30024  13  0000  150</t>
  </si>
  <si>
    <t xml:space="preserve">ПРОЧИЕ БЕЗВОЗМЕЗДНЫЕ ПОСТУПЛЕНИЯ </t>
  </si>
  <si>
    <t>000  2  07  00000  00  0000  000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</si>
  <si>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</si>
  <si>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</si>
  <si>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000  2  07 05020  13  0000  150</t>
  </si>
  <si>
    <t>000  2  07 05000  00  0000  150</t>
  </si>
  <si>
    <t>000 0410 0000000000 000</t>
  </si>
  <si>
    <t>000 0412 0000000000 000</t>
  </si>
  <si>
    <t>000 0502 0000000000 000</t>
  </si>
  <si>
    <t>000 0503 0000000000 000</t>
  </si>
  <si>
    <t>000 0605 0000000000 000</t>
  </si>
  <si>
    <t>Связь и информатика</t>
  </si>
  <si>
    <t>Другие вопросы в области национальной экономики</t>
  </si>
  <si>
    <t>Коммунальное хозяйство</t>
  </si>
  <si>
    <t>Благоустройство</t>
  </si>
  <si>
    <t>Другие вопросы в области охраны окружающей среды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</si>
  <si>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</si>
  <si>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</si>
  <si>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</si>
  <si>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</si>
  <si>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>Охрана окружающей среды</t>
  </si>
  <si>
    <t>000 0600 0000000000 000</t>
  </si>
  <si>
    <t xml:space="preserve">от 26 сентября 2019 года № 292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</si>
</sst>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tabSelected="1" view="pageBreakPreview" zoomScaleSheetLayoutView="100" workbookViewId="0" topLeftCell="A5">
      <selection activeCell="B5" sqref="B5"/>
    </sheetView>
  </sheetViews>
  <sheetFormatPr defaultColWidth="9.140625" defaultRowHeight="12"/>
  <cols>
    <col min="1" max="1" width="58.7109375" style="3" customWidth="1"/>
    <col min="2" max="2" width="37.421875" style="7" customWidth="1"/>
    <col min="3" max="3" width="22.7109375" style="3" customWidth="1"/>
  </cols>
  <sheetData>
    <row r="1" spans="2:3" ht="21.75" customHeight="1">
      <c r="B1" s="55" t="s">
        <v>22</v>
      </c>
      <c r="C1" s="55"/>
    </row>
    <row r="2" spans="1:3" s="1" customFormat="1" ht="18.75" customHeight="1">
      <c r="A2" s="3"/>
      <c r="B2" s="48" t="s">
        <v>33</v>
      </c>
      <c r="C2" s="48"/>
    </row>
    <row r="3" spans="1:3" s="1" customFormat="1" ht="18" customHeight="1">
      <c r="A3" s="3"/>
      <c r="B3" s="48" t="s">
        <v>25</v>
      </c>
      <c r="C3" s="48"/>
    </row>
    <row r="4" spans="1:3" s="1" customFormat="1" ht="21.75" customHeight="1">
      <c r="A4" s="3"/>
      <c r="B4" s="48" t="s">
        <v>127</v>
      </c>
      <c r="C4" s="48"/>
    </row>
    <row r="5" spans="1:3" s="1" customFormat="1" ht="24.75" customHeight="1">
      <c r="A5" s="5"/>
      <c r="B5" s="4"/>
      <c r="C5" s="4"/>
    </row>
    <row r="6" spans="1:3" s="1" customFormat="1" ht="25.5" customHeight="1">
      <c r="A6" s="46" t="s">
        <v>24</v>
      </c>
      <c r="B6" s="46"/>
      <c r="C6" s="46"/>
    </row>
    <row r="7" spans="1:3" s="1" customFormat="1" ht="15.75">
      <c r="A7" s="46" t="s">
        <v>100</v>
      </c>
      <c r="B7" s="46"/>
      <c r="C7" s="46"/>
    </row>
    <row r="8" spans="1:3" s="1" customFormat="1" ht="13.5" customHeight="1">
      <c r="A8" s="6"/>
      <c r="B8" s="6"/>
      <c r="C8" s="6"/>
    </row>
    <row r="9" spans="1:3" s="1" customFormat="1" ht="26.25" customHeight="1">
      <c r="A9" s="46" t="s">
        <v>30</v>
      </c>
      <c r="B9" s="46"/>
      <c r="C9" s="46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29</v>
      </c>
      <c r="C11" s="8" t="s">
        <v>27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ht="20.25" customHeight="1">
      <c r="A13" s="29" t="s">
        <v>1</v>
      </c>
      <c r="B13" s="30" t="s">
        <v>2</v>
      </c>
      <c r="C13" s="31">
        <f>C14+C20+C26+C32+C36+C39</f>
        <v>61284158.82000001</v>
      </c>
    </row>
    <row r="14" spans="1:3" ht="24" customHeight="1">
      <c r="A14" s="29" t="s">
        <v>3</v>
      </c>
      <c r="B14" s="42" t="s">
        <v>4</v>
      </c>
      <c r="C14" s="43">
        <f>C15</f>
        <v>47178906.96</v>
      </c>
    </row>
    <row r="15" spans="1:3" ht="25.5" customHeight="1">
      <c r="A15" s="17" t="s">
        <v>5</v>
      </c>
      <c r="B15" s="19" t="s">
        <v>6</v>
      </c>
      <c r="C15" s="20">
        <f>SUM(C16:C19)</f>
        <v>47178906.96</v>
      </c>
    </row>
    <row r="16" spans="1:3" ht="113.25" customHeight="1">
      <c r="A16" s="17" t="s">
        <v>37</v>
      </c>
      <c r="B16" s="19" t="s">
        <v>36</v>
      </c>
      <c r="C16" s="20">
        <v>47026506.35</v>
      </c>
    </row>
    <row r="17" spans="1:3" ht="160.5" customHeight="1">
      <c r="A17" s="17" t="s">
        <v>38</v>
      </c>
      <c r="B17" s="19" t="s">
        <v>39</v>
      </c>
      <c r="C17" s="20">
        <v>47582.43</v>
      </c>
    </row>
    <row r="18" spans="1:3" ht="83.25" customHeight="1">
      <c r="A18" s="17" t="s">
        <v>97</v>
      </c>
      <c r="B18" s="19" t="s">
        <v>41</v>
      </c>
      <c r="C18" s="20">
        <v>105711.79</v>
      </c>
    </row>
    <row r="19" spans="1:3" ht="71.25" customHeight="1">
      <c r="A19" s="17" t="s">
        <v>40</v>
      </c>
      <c r="B19" s="19" t="s">
        <v>76</v>
      </c>
      <c r="C19" s="20">
        <v>-893.61</v>
      </c>
    </row>
    <row r="20" spans="1:3" ht="51.75" customHeight="1">
      <c r="A20" s="40" t="s">
        <v>68</v>
      </c>
      <c r="B20" s="30" t="s">
        <v>69</v>
      </c>
      <c r="C20" s="39">
        <f>C21</f>
        <v>5872915.66</v>
      </c>
    </row>
    <row r="21" spans="1:3" ht="56.25" customHeight="1">
      <c r="A21" s="17" t="s">
        <v>70</v>
      </c>
      <c r="B21" s="19" t="s">
        <v>71</v>
      </c>
      <c r="C21" s="20">
        <f>SUM(C22:C25)</f>
        <v>5872915.66</v>
      </c>
    </row>
    <row r="22" spans="1:3" ht="173.25" customHeight="1">
      <c r="A22" s="17" t="s">
        <v>77</v>
      </c>
      <c r="B22" s="19" t="s">
        <v>78</v>
      </c>
      <c r="C22" s="20">
        <v>2666056.86</v>
      </c>
    </row>
    <row r="23" spans="1:3" ht="192.75" customHeight="1">
      <c r="A23" s="17" t="s">
        <v>79</v>
      </c>
      <c r="B23" s="19" t="s">
        <v>80</v>
      </c>
      <c r="C23" s="20">
        <v>20227.61</v>
      </c>
    </row>
    <row r="24" spans="1:3" ht="175.5" customHeight="1">
      <c r="A24" s="17" t="s">
        <v>81</v>
      </c>
      <c r="B24" s="19" t="s">
        <v>83</v>
      </c>
      <c r="C24" s="20">
        <v>3694455.1</v>
      </c>
    </row>
    <row r="25" spans="1:3" ht="176.25" customHeight="1">
      <c r="A25" s="17" t="s">
        <v>82</v>
      </c>
      <c r="B25" s="19" t="s">
        <v>84</v>
      </c>
      <c r="C25" s="20">
        <v>-507823.91</v>
      </c>
    </row>
    <row r="26" spans="1:3" ht="20.25" customHeight="1">
      <c r="A26" s="29" t="s">
        <v>7</v>
      </c>
      <c r="B26" s="30" t="s">
        <v>8</v>
      </c>
      <c r="C26" s="31">
        <f>C27+C29</f>
        <v>3896758.4499999997</v>
      </c>
    </row>
    <row r="27" spans="1:3" ht="20.25" customHeight="1">
      <c r="A27" s="17" t="s">
        <v>9</v>
      </c>
      <c r="B27" s="19" t="s">
        <v>10</v>
      </c>
      <c r="C27" s="20">
        <f>C28</f>
        <v>1177637.56</v>
      </c>
    </row>
    <row r="28" spans="1:3" ht="81.75" customHeight="1">
      <c r="A28" s="17" t="s">
        <v>73</v>
      </c>
      <c r="B28" s="19" t="s">
        <v>46</v>
      </c>
      <c r="C28" s="20">
        <v>1177637.56</v>
      </c>
    </row>
    <row r="29" spans="1:3" ht="15">
      <c r="A29" s="17" t="s">
        <v>11</v>
      </c>
      <c r="B29" s="19" t="s">
        <v>12</v>
      </c>
      <c r="C29" s="20">
        <f>SUM(C30:C31)</f>
        <v>2719120.8899999997</v>
      </c>
    </row>
    <row r="30" spans="1:3" ht="71.25" customHeight="1">
      <c r="A30" s="17" t="s">
        <v>65</v>
      </c>
      <c r="B30" s="19" t="s">
        <v>57</v>
      </c>
      <c r="C30" s="20">
        <v>2352005.28</v>
      </c>
    </row>
    <row r="31" spans="1:3" ht="69.75" customHeight="1">
      <c r="A31" s="17" t="s">
        <v>66</v>
      </c>
      <c r="B31" s="19" t="s">
        <v>56</v>
      </c>
      <c r="C31" s="20">
        <v>367115.61</v>
      </c>
    </row>
    <row r="32" spans="1:3" ht="71.25" customHeight="1">
      <c r="A32" s="29" t="s">
        <v>13</v>
      </c>
      <c r="B32" s="30" t="s">
        <v>14</v>
      </c>
      <c r="C32" s="31">
        <f>C33</f>
        <v>4083974.46</v>
      </c>
    </row>
    <row r="33" spans="1:3" ht="152.25" customHeight="1">
      <c r="A33" s="17" t="s">
        <v>49</v>
      </c>
      <c r="B33" s="19" t="s">
        <v>50</v>
      </c>
      <c r="C33" s="18">
        <f>C34+C35</f>
        <v>4083974.46</v>
      </c>
    </row>
    <row r="34" spans="1:3" ht="123" customHeight="1">
      <c r="A34" s="17" t="s">
        <v>48</v>
      </c>
      <c r="B34" s="19" t="s">
        <v>47</v>
      </c>
      <c r="C34" s="20">
        <v>3425201.25</v>
      </c>
    </row>
    <row r="35" spans="1:3" ht="60.75" customHeight="1">
      <c r="A35" s="17" t="s">
        <v>74</v>
      </c>
      <c r="B35" s="19" t="s">
        <v>75</v>
      </c>
      <c r="C35" s="20">
        <v>658773.21</v>
      </c>
    </row>
    <row r="36" spans="1:3" ht="55.5" customHeight="1">
      <c r="A36" s="29" t="s">
        <v>85</v>
      </c>
      <c r="B36" s="30" t="s">
        <v>86</v>
      </c>
      <c r="C36" s="31">
        <f>C37</f>
        <v>1072.24</v>
      </c>
    </row>
    <row r="37" spans="1:3" ht="32.25" customHeight="1">
      <c r="A37" s="44" t="s">
        <v>88</v>
      </c>
      <c r="B37" s="19" t="s">
        <v>87</v>
      </c>
      <c r="C37" s="18">
        <f>C38</f>
        <v>1072.24</v>
      </c>
    </row>
    <row r="38" spans="1:3" ht="56.25" customHeight="1">
      <c r="A38" s="44" t="s">
        <v>90</v>
      </c>
      <c r="B38" s="19" t="s">
        <v>89</v>
      </c>
      <c r="C38" s="20">
        <v>1072.24</v>
      </c>
    </row>
    <row r="39" spans="1:3" ht="43.5" customHeight="1">
      <c r="A39" s="29" t="s">
        <v>15</v>
      </c>
      <c r="B39" s="30" t="s">
        <v>16</v>
      </c>
      <c r="C39" s="31">
        <f>C40</f>
        <v>250531.05</v>
      </c>
    </row>
    <row r="40" spans="1:3" ht="58.5" customHeight="1">
      <c r="A40" s="44" t="s">
        <v>52</v>
      </c>
      <c r="B40" s="19" t="s">
        <v>53</v>
      </c>
      <c r="C40" s="18">
        <f>C41</f>
        <v>250531.05</v>
      </c>
    </row>
    <row r="41" spans="1:3" ht="69.75" customHeight="1">
      <c r="A41" s="17" t="s">
        <v>98</v>
      </c>
      <c r="B41" s="19" t="s">
        <v>51</v>
      </c>
      <c r="C41" s="20">
        <v>250531.05</v>
      </c>
    </row>
    <row r="42" spans="1:3" ht="49.5" customHeight="1">
      <c r="A42" s="29" t="s">
        <v>42</v>
      </c>
      <c r="B42" s="30" t="s">
        <v>58</v>
      </c>
      <c r="C42" s="31">
        <f>C43+C47+C45</f>
        <v>18551648</v>
      </c>
    </row>
    <row r="43" spans="1:3" ht="36.75" customHeight="1">
      <c r="A43" s="25" t="s">
        <v>67</v>
      </c>
      <c r="B43" s="19" t="s">
        <v>91</v>
      </c>
      <c r="C43" s="18">
        <f>C44</f>
        <v>18058260</v>
      </c>
    </row>
    <row r="44" spans="1:3" s="23" customFormat="1" ht="36" customHeight="1">
      <c r="A44" s="24" t="s">
        <v>55</v>
      </c>
      <c r="B44" s="19" t="s">
        <v>92</v>
      </c>
      <c r="C44" s="20">
        <v>18058260</v>
      </c>
    </row>
    <row r="45" spans="1:3" s="23" customFormat="1" ht="36" customHeight="1">
      <c r="A45" s="24" t="s">
        <v>101</v>
      </c>
      <c r="B45" s="19" t="s">
        <v>102</v>
      </c>
      <c r="C45" s="20">
        <f>C46</f>
        <v>18138</v>
      </c>
    </row>
    <row r="46" spans="1:3" s="23" customFormat="1" ht="51.75" customHeight="1">
      <c r="A46" s="24" t="s">
        <v>103</v>
      </c>
      <c r="B46" s="19" t="s">
        <v>104</v>
      </c>
      <c r="C46" s="20">
        <v>18138</v>
      </c>
    </row>
    <row r="47" spans="1:3" s="23" customFormat="1" ht="21.75" customHeight="1">
      <c r="A47" s="24" t="s">
        <v>17</v>
      </c>
      <c r="B47" s="19" t="s">
        <v>93</v>
      </c>
      <c r="C47" s="20">
        <f>C48</f>
        <v>475250</v>
      </c>
    </row>
    <row r="48" spans="1:3" s="23" customFormat="1" ht="120" customHeight="1">
      <c r="A48" s="41" t="s">
        <v>54</v>
      </c>
      <c r="B48" s="19" t="s">
        <v>72</v>
      </c>
      <c r="C48" s="20">
        <v>475250</v>
      </c>
    </row>
    <row r="49" spans="1:3" s="23" customFormat="1" ht="36.75" customHeight="1">
      <c r="A49" s="29" t="s">
        <v>105</v>
      </c>
      <c r="B49" s="30" t="s">
        <v>106</v>
      </c>
      <c r="C49" s="31">
        <f>C50</f>
        <v>14600</v>
      </c>
    </row>
    <row r="50" spans="1:3" s="23" customFormat="1" ht="44.25" customHeight="1">
      <c r="A50" s="25" t="s">
        <v>107</v>
      </c>
      <c r="B50" s="19" t="s">
        <v>110</v>
      </c>
      <c r="C50" s="18">
        <f>C51</f>
        <v>14600</v>
      </c>
    </row>
    <row r="51" spans="1:3" s="23" customFormat="1" ht="60.75" customHeight="1">
      <c r="A51" s="25" t="s">
        <v>108</v>
      </c>
      <c r="B51" s="19" t="s">
        <v>109</v>
      </c>
      <c r="C51" s="18">
        <v>14600</v>
      </c>
    </row>
    <row r="52" spans="1:3" ht="15.75">
      <c r="A52" s="29" t="s">
        <v>32</v>
      </c>
      <c r="B52" s="30"/>
      <c r="C52" s="31">
        <f>C13+C42+C49</f>
        <v>79850406.82000001</v>
      </c>
    </row>
    <row r="53" spans="1:3" ht="14.25" customHeight="1">
      <c r="A53" s="21"/>
      <c r="B53" s="22"/>
      <c r="C53" s="21"/>
    </row>
    <row r="54" spans="1:3" ht="51.75" customHeight="1">
      <c r="A54" s="54" t="s">
        <v>31</v>
      </c>
      <c r="B54" s="54"/>
      <c r="C54" s="54"/>
    </row>
    <row r="55" spans="1:3" s="10" customFormat="1" ht="26.25" customHeight="1">
      <c r="A55" s="49" t="s">
        <v>20</v>
      </c>
      <c r="B55" s="50" t="s">
        <v>28</v>
      </c>
      <c r="C55" s="52" t="s">
        <v>27</v>
      </c>
    </row>
    <row r="56" spans="1:3" s="10" customFormat="1" ht="17.25" customHeight="1">
      <c r="A56" s="49"/>
      <c r="B56" s="51"/>
      <c r="C56" s="53"/>
    </row>
    <row r="57" spans="1:3" s="10" customFormat="1" ht="15">
      <c r="A57" s="11">
        <v>1</v>
      </c>
      <c r="B57" s="14" t="s">
        <v>21</v>
      </c>
      <c r="C57" s="12">
        <v>3</v>
      </c>
    </row>
    <row r="58" spans="1:3" s="10" customFormat="1" ht="18" customHeight="1">
      <c r="A58" s="32" t="s">
        <v>18</v>
      </c>
      <c r="B58" s="33" t="s">
        <v>59</v>
      </c>
      <c r="C58" s="34">
        <f>SUM(C59:C61)</f>
        <v>2968353.76</v>
      </c>
    </row>
    <row r="59" spans="1:3" s="10" customFormat="1" ht="70.5" customHeight="1">
      <c r="A59" s="13" t="s">
        <v>34</v>
      </c>
      <c r="B59" s="26" t="s">
        <v>60</v>
      </c>
      <c r="C59" s="18">
        <v>5400</v>
      </c>
    </row>
    <row r="60" spans="1:3" s="10" customFormat="1" ht="63.75" customHeight="1">
      <c r="A60" s="13" t="s">
        <v>19</v>
      </c>
      <c r="B60" s="26" t="s">
        <v>61</v>
      </c>
      <c r="C60" s="18">
        <v>2883656.76</v>
      </c>
    </row>
    <row r="61" spans="1:3" s="10" customFormat="1" ht="20.25" customHeight="1">
      <c r="A61" s="13" t="s">
        <v>35</v>
      </c>
      <c r="B61" s="26" t="s">
        <v>62</v>
      </c>
      <c r="C61" s="18">
        <v>79297</v>
      </c>
    </row>
    <row r="62" spans="1:3" s="10" customFormat="1" ht="20.25" customHeight="1">
      <c r="A62" s="32" t="s">
        <v>121</v>
      </c>
      <c r="B62" s="33" t="s">
        <v>122</v>
      </c>
      <c r="C62" s="31">
        <f>SUM(C63:C64)</f>
        <v>135833.3</v>
      </c>
    </row>
    <row r="63" spans="1:3" s="10" customFormat="1" ht="20.25" customHeight="1">
      <c r="A63" s="13" t="s">
        <v>116</v>
      </c>
      <c r="B63" s="26" t="s">
        <v>111</v>
      </c>
      <c r="C63" s="18">
        <v>20833.3</v>
      </c>
    </row>
    <row r="64" spans="1:3" s="10" customFormat="1" ht="30" customHeight="1">
      <c r="A64" s="13" t="s">
        <v>117</v>
      </c>
      <c r="B64" s="26" t="s">
        <v>112</v>
      </c>
      <c r="C64" s="18">
        <v>115000</v>
      </c>
    </row>
    <row r="65" spans="1:3" s="10" customFormat="1" ht="18" customHeight="1">
      <c r="A65" s="32" t="s">
        <v>123</v>
      </c>
      <c r="B65" s="35" t="s">
        <v>124</v>
      </c>
      <c r="C65" s="31">
        <f>SUM(C66:C67)</f>
        <v>251997.83</v>
      </c>
    </row>
    <row r="66" spans="1:3" s="10" customFormat="1" ht="18" customHeight="1">
      <c r="A66" s="13" t="s">
        <v>118</v>
      </c>
      <c r="B66" s="26" t="s">
        <v>113</v>
      </c>
      <c r="C66" s="18">
        <v>155997.83</v>
      </c>
    </row>
    <row r="67" spans="1:3" s="10" customFormat="1" ht="16.5" customHeight="1">
      <c r="A67" s="13" t="s">
        <v>119</v>
      </c>
      <c r="B67" s="26" t="s">
        <v>114</v>
      </c>
      <c r="C67" s="18">
        <v>96000</v>
      </c>
    </row>
    <row r="68" spans="1:3" s="10" customFormat="1" ht="20.25" customHeight="1">
      <c r="A68" s="32" t="s">
        <v>125</v>
      </c>
      <c r="B68" s="35" t="s">
        <v>126</v>
      </c>
      <c r="C68" s="31">
        <f>C69</f>
        <v>18138</v>
      </c>
    </row>
    <row r="69" spans="1:3" s="10" customFormat="1" ht="31.5" customHeight="1">
      <c r="A69" s="13" t="s">
        <v>120</v>
      </c>
      <c r="B69" s="26" t="s">
        <v>115</v>
      </c>
      <c r="C69" s="18">
        <v>18138</v>
      </c>
    </row>
    <row r="70" spans="1:3" s="10" customFormat="1" ht="51" customHeight="1">
      <c r="A70" s="32" t="s">
        <v>99</v>
      </c>
      <c r="B70" s="35" t="s">
        <v>95</v>
      </c>
      <c r="C70" s="31">
        <f>SUM(C71:C71)</f>
        <v>61713700</v>
      </c>
    </row>
    <row r="71" spans="1:3" s="10" customFormat="1" ht="34.5" customHeight="1">
      <c r="A71" s="13" t="s">
        <v>94</v>
      </c>
      <c r="B71" s="26" t="s">
        <v>96</v>
      </c>
      <c r="C71" s="18">
        <v>61713700</v>
      </c>
    </row>
    <row r="72" spans="1:3" s="10" customFormat="1" ht="15.75" customHeight="1">
      <c r="A72" s="36" t="s">
        <v>32</v>
      </c>
      <c r="B72" s="33"/>
      <c r="C72" s="34">
        <f>C58+C70+C68+C65+C62</f>
        <v>65088022.88999999</v>
      </c>
    </row>
    <row r="73" spans="1:3" s="10" customFormat="1" ht="17.25" customHeight="1">
      <c r="A73" s="32" t="s">
        <v>26</v>
      </c>
      <c r="B73" s="33"/>
      <c r="C73" s="34">
        <f>C52-C72</f>
        <v>14762383.930000015</v>
      </c>
    </row>
    <row r="74" spans="1:3" ht="40.5" customHeight="1">
      <c r="A74" s="45" t="s">
        <v>43</v>
      </c>
      <c r="B74" s="45"/>
      <c r="C74" s="45"/>
    </row>
    <row r="75" spans="1:3" ht="35.25" customHeight="1">
      <c r="A75" s="37" t="s">
        <v>44</v>
      </c>
      <c r="B75" s="35" t="s">
        <v>63</v>
      </c>
      <c r="C75" s="38">
        <f>C76</f>
        <v>-14762383.930000015</v>
      </c>
    </row>
    <row r="76" spans="1:3" ht="37.5" customHeight="1">
      <c r="A76" s="27" t="s">
        <v>45</v>
      </c>
      <c r="B76" s="26" t="s">
        <v>64</v>
      </c>
      <c r="C76" s="28">
        <f>-C73</f>
        <v>-14762383.930000015</v>
      </c>
    </row>
    <row r="77" spans="1:3" ht="9.75">
      <c r="A77" s="47" t="s">
        <v>23</v>
      </c>
      <c r="B77" s="47"/>
      <c r="C77" s="47"/>
    </row>
  </sheetData>
  <sheetProtection/>
  <mergeCells count="13">
    <mergeCell ref="B1:C1"/>
    <mergeCell ref="B3:C3"/>
    <mergeCell ref="B4:C4"/>
    <mergeCell ref="A74:C74"/>
    <mergeCell ref="A6:C6"/>
    <mergeCell ref="A77:C77"/>
    <mergeCell ref="A7:C7"/>
    <mergeCell ref="B2:C2"/>
    <mergeCell ref="A9:C9"/>
    <mergeCell ref="A55:A56"/>
    <mergeCell ref="B55:B56"/>
    <mergeCell ref="C55:C56"/>
    <mergeCell ref="A54:C54"/>
  </mergeCells>
  <printOptions/>
  <pageMargins left="1.1811023622047245" right="0.5905511811023623" top="0.7874015748031497" bottom="0.3937007874015748" header="0.5118110236220472" footer="0.5118110236220472"/>
  <pageSetup fitToHeight="0" fitToWidth="1" horizontalDpi="600" verticalDpi="600" orientation="portrait" paperSize="9" scale="88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2019-09-26T10:44:53Z</cp:lastPrinted>
  <dcterms:created xsi:type="dcterms:W3CDTF">2008-09-18T08:11:02Z</dcterms:created>
  <dcterms:modified xsi:type="dcterms:W3CDTF">2019-09-26T10:45:21Z</dcterms:modified>
  <cp:category/>
  <cp:version/>
  <cp:contentType/>
  <cp:contentStatus/>
</cp:coreProperties>
</file>